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vp6\Desktop\NV-Poliklinika\Planai\"/>
    </mc:Choice>
  </mc:AlternateContent>
  <bookViews>
    <workbookView xWindow="0" yWindow="0" windowWidth="21570" windowHeight="7965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ype">Taisyklės!$A$1:$A$3</definedName>
    <definedName name="TypeTable">Taisyklės!$A$1:$B$3</definedName>
    <definedName name="TypeValue">Taisyklės!$B$1:$B$3</definedName>
    <definedName name="Title">Taisyklės!$I$1:$I$18</definedName>
    <definedName name="Title_Number">Taisyklės!$J$1:$J$18</definedName>
    <definedName name="TitleTable">Taisyklės!$I$1:$J$18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<sst xmlns="http://schemas.openxmlformats.org/spreadsheetml/2006/main" count="109" uniqueCount="74">
  <si>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</si>
  <si>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</si>
  <si>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</si>
  <si>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</si>
  <si>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</si>
  <si>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</si>
  <si>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</si>
  <si>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</si>
  <si>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</si>
  <si>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</si>
  <si>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</si>
  <si>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</si>
  <si>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</si>
  <si>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</si>
  <si>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</si>
  <si>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</si>
  <si>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</si>
  <si>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</si>
  <si>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</si>
  <si>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</si>
  <si>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</si>
  <si>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</si>
  <si>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</si>
  <si>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</si>
  <si>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</si>
  <si>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</si>
  <si>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</si>
  <si>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</si>
  <si>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</si>
  <si>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</si>
  <si>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</si>
  <si>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</si>
  <si>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</si>
  <si>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</si>
  <si>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</si>
  <si>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</si>
  <si>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</si>
  <si>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</si>
  <si>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</si>
  <si>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</si>
  <si>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</si>
  <si>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</si>
  <si>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</si>
  <si>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</si>
  <si>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</si>
  <si>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</si>
  <si>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</si>
  <si>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</si>
  <si>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</si>
  <si>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</si>
  <si>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</si>
  <si>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</si>
  <si>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</si>
  <si>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</si>
  <si>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</si>
  <si>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</si>
  <si>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</si>
  <si>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</si>
  <si>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</si>
  <si>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</si>
  <si>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</si>
  <si>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</si>
  <si>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</si>
  <si>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</si>
  <si>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</si>
  <si>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</si>
  <si>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</si>
  <si>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</si>
  <si>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Magnetinio rezonanso įranga</t>
  </si>
  <si>
    <t>33111610</t>
  </si>
  <si>
    <t>Laboratoriniai reagentai ir darbo priemonės</t>
  </si>
  <si>
    <t>33696500</t>
  </si>
  <si>
    <t>Finansų paslaugos</t>
  </si>
  <si>
    <t>66114000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</si>
</sst>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5"/>
  <sheetViews>
    <sheetView tabSelected="1" topLeftCell="G1" workbookViewId="0">
      <selection activeCell="K8" sqref="K8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9" customWidth="1"/>
    <col min="6" max="6" width="26.28515625" customWidth="1"/>
    <col min="7" max="7" width="35.28515625" style="11" customWidth="1"/>
    <col min="8" max="8" width="35.5703125" style="15" customWidth="1"/>
    <col min="9" max="9" width="32.140625" style="11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 x14ac:dyDescent="0.25">
      <c r="A2" s="6" t="s">
        <v>15</v>
      </c>
      <c r="B2" s="6" t="s">
        <v>68</v>
      </c>
      <c r="C2" s="6" t="s">
        <v>56</v>
      </c>
      <c r="D2" s="6" t="s">
        <v>69</v>
      </c>
      <c r="E2" s="16">
        <v>1</v>
      </c>
      <c r="F2" s="6" t="s">
        <v>66</v>
      </c>
      <c r="G2" s="8"/>
      <c r="H2" s="12">
        <v>6</v>
      </c>
      <c r="I2" s="8"/>
      <c r="J2" s="6" t="s">
        <v>26</v>
      </c>
      <c r="K2" s="6" t="s">
        <v>27</v>
      </c>
      <c r="L2" s="6" t="s">
        <v>55</v>
      </c>
      <c r="M2" s="6" t="s">
        <v>55</v>
      </c>
      <c r="N2" s="6" t="s">
        <v>55</v>
      </c>
      <c r="O2" s="6" t="s">
        <v>53</v>
      </c>
      <c r="P2" s="6"/>
      <c r="Q2" s="6"/>
      <c r="R2" s="6"/>
      <c r="S2" s="6"/>
      <c r="T2" s="6"/>
      <c r="U2" s="6"/>
      <c r="V2" s="6"/>
    </row>
    <row r="3" spans="1:22" x14ac:dyDescent="0.25">
      <c r="A3" s="6" t="s">
        <v>15</v>
      </c>
      <c r="B3" s="6" t="s">
        <v>70</v>
      </c>
      <c r="C3" s="6" t="s">
        <v>56</v>
      </c>
      <c r="D3" s="6" t="s">
        <v>71</v>
      </c>
      <c r="E3" s="16">
        <v>5</v>
      </c>
      <c r="F3" s="6" t="s">
        <v>66</v>
      </c>
      <c r="G3" s="8"/>
      <c r="H3" s="12">
        <v>36</v>
      </c>
      <c r="I3" s="8"/>
      <c r="J3" s="6" t="s">
        <v>25</v>
      </c>
      <c r="K3" s="6" t="s">
        <v>26</v>
      </c>
      <c r="L3" s="6" t="s">
        <v>55</v>
      </c>
      <c r="M3" s="6" t="s">
        <v>55</v>
      </c>
      <c r="N3" s="6" t="s">
        <v>55</v>
      </c>
      <c r="O3" s="6" t="s">
        <v>53</v>
      </c>
      <c r="P3" s="6"/>
      <c r="Q3" s="6"/>
      <c r="R3" s="6"/>
      <c r="S3" s="6"/>
      <c r="T3" s="6"/>
      <c r="U3" s="6"/>
      <c r="V3" s="6"/>
    </row>
    <row r="4" spans="1:22" x14ac:dyDescent="0.25">
      <c r="A4" s="6" t="s">
        <v>15</v>
      </c>
      <c r="B4" s="6" t="s">
        <v>72</v>
      </c>
      <c r="C4" s="6" t="s">
        <v>57</v>
      </c>
      <c r="D4" s="6" t="s">
        <v>73</v>
      </c>
      <c r="E4" s="16">
        <v>250000</v>
      </c>
      <c r="F4" s="6" t="s">
        <v>1</v>
      </c>
      <c r="G4" s="8"/>
      <c r="H4" s="12">
        <v>48</v>
      </c>
      <c r="I4" s="8"/>
      <c r="J4" s="6" t="s">
        <v>26</v>
      </c>
      <c r="K4" s="6" t="s">
        <v>27</v>
      </c>
      <c r="L4" s="6" t="s">
        <v>55</v>
      </c>
      <c r="M4" s="6" t="s">
        <v>55</v>
      </c>
      <c r="N4" s="6" t="s">
        <v>55</v>
      </c>
      <c r="O4" s="6" t="s">
        <v>53</v>
      </c>
      <c r="P4" s="6"/>
      <c r="Q4" s="6"/>
      <c r="R4" s="6"/>
      <c r="S4" s="6"/>
      <c r="T4" s="6"/>
      <c r="U4" s="6"/>
      <c r="V4" s="6"/>
    </row>
    <row r="5" spans="1:22" x14ac:dyDescent="0.25">
      <c r="A5" s="6"/>
      <c r="B5" s="6"/>
      <c r="C5" s="6"/>
      <c r="D5" s="6"/>
      <c r="E5" s="16"/>
      <c r="F5" s="6"/>
      <c r="G5" s="8"/>
      <c r="H5" s="12"/>
      <c r="I5" s="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6"/>
      <c r="B6" s="6"/>
      <c r="C6" s="6"/>
      <c r="D6" s="6"/>
      <c r="E6" s="16"/>
      <c r="F6" s="6"/>
      <c r="G6" s="8"/>
      <c r="H6" s="12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5">
      <c r="A7" s="6"/>
      <c r="B7" s="6"/>
      <c r="C7" s="6"/>
      <c r="D7" s="6"/>
      <c r="E7" s="16"/>
      <c r="F7" s="6"/>
      <c r="G7" s="8"/>
      <c r="H7" s="12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5">
      <c r="A8" s="6"/>
      <c r="B8" s="6"/>
      <c r="C8" s="6"/>
      <c r="D8" s="6"/>
      <c r="E8" s="16"/>
      <c r="F8" s="6"/>
      <c r="G8" s="8"/>
      <c r="H8" s="12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6"/>
      <c r="B9" s="6"/>
      <c r="C9" s="6"/>
      <c r="D9" s="6"/>
      <c r="E9" s="16"/>
      <c r="F9" s="6"/>
      <c r="G9" s="8"/>
      <c r="H9" s="12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6"/>
      <c r="B10" s="6"/>
      <c r="C10" s="6"/>
      <c r="D10" s="6"/>
      <c r="E10" s="16"/>
      <c r="F10" s="6"/>
      <c r="G10" s="8"/>
      <c r="H10" s="12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6"/>
      <c r="B11" s="6"/>
      <c r="C11" s="6"/>
      <c r="D11" s="6"/>
      <c r="E11" s="16"/>
      <c r="F11" s="6"/>
      <c r="G11" s="8"/>
      <c r="H11" s="12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6"/>
      <c r="B12" s="6"/>
      <c r="C12" s="6"/>
      <c r="D12" s="6"/>
      <c r="E12" s="16"/>
      <c r="F12" s="6"/>
      <c r="G12" s="8"/>
      <c r="H12" s="12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6"/>
      <c r="B13" s="6"/>
      <c r="C13" s="6"/>
      <c r="D13" s="6"/>
      <c r="E13" s="16"/>
      <c r="F13" s="6"/>
      <c r="G13" s="8"/>
      <c r="H13" s="12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6"/>
      <c r="B14" s="6"/>
      <c r="C14" s="6"/>
      <c r="D14" s="6"/>
      <c r="E14" s="16"/>
      <c r="F14" s="6"/>
      <c r="G14" s="8"/>
      <c r="H14" s="12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6"/>
      <c r="B15" s="6"/>
      <c r="C15" s="6"/>
      <c r="D15" s="6"/>
      <c r="E15" s="16"/>
      <c r="F15" s="6"/>
      <c r="G15" s="8"/>
      <c r="H15" s="12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6"/>
      <c r="B16" s="6"/>
      <c r="C16" s="6"/>
      <c r="D16" s="6"/>
      <c r="E16" s="16"/>
      <c r="F16" s="6"/>
      <c r="G16" s="8"/>
      <c r="H16" s="12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6"/>
      <c r="D17" s="6"/>
      <c r="E17" s="16"/>
      <c r="F17" s="6"/>
      <c r="G17" s="8"/>
      <c r="H17" s="12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16"/>
      <c r="F18" s="6"/>
      <c r="G18" s="8"/>
      <c r="H18" s="12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16"/>
      <c r="F19" s="6"/>
      <c r="G19" s="8"/>
      <c r="H19" s="12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16"/>
      <c r="F20" s="6"/>
      <c r="G20" s="8"/>
      <c r="H20" s="12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6"/>
      <c r="B21" s="6"/>
      <c r="C21" s="6"/>
      <c r="D21" s="6"/>
      <c r="E21" s="16"/>
      <c r="F21" s="6"/>
      <c r="G21" s="8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6"/>
      <c r="B22" s="6"/>
      <c r="C22" s="6"/>
      <c r="D22" s="6"/>
      <c r="E22" s="16"/>
      <c r="F22" s="6"/>
      <c r="G22" s="8"/>
      <c r="H22" s="12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6"/>
      <c r="B23" s="6"/>
      <c r="C23" s="6"/>
      <c r="D23" s="6"/>
      <c r="E23" s="16"/>
      <c r="F23" s="6"/>
      <c r="G23" s="8"/>
      <c r="H23" s="12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5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25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5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5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5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25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5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25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25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25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5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25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5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25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5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25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25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5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25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5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25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25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25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25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25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25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25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25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25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25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25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25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25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25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25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25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25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25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25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25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25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25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25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25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25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25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25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25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25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25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25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25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25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25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25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25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25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25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25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25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25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25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25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25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25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25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25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25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25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25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25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25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25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25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25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25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25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25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25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25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25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25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25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25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25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25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25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25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25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25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25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25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25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25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25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25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25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25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25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25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25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25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25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25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25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25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25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25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25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25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25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25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25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25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25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25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25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25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25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25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25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25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25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25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25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25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25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25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25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25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25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25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25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25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25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25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25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25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25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25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25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25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25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25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25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25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25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25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25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25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25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25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25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25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25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25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25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25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25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25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25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25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25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25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25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25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25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25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25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25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25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25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25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25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25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25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25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25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25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25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25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25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25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25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25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25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25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25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25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25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25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25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25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25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25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25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25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25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25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25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25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25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25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25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25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25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25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25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25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25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25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25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25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5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5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5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5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5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5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5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5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5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5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5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5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5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5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5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5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5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5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5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5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5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5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5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5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5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5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5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5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5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5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5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5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5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5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5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5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5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5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5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5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5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5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5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5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5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5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5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5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5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5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5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5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5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5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5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5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5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5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5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5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5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5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5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5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5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5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5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5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5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5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5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5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5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5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5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5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5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5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5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5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5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5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5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5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5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5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5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5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5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5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5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5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5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5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5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5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5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5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5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5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5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5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5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5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5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5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5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5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5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5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5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5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5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5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5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5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5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5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5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5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5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5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5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5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5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5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5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5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5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5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5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5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5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5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5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5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5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5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5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5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5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5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5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5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5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5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5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5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5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5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5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5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5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5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5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5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5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5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5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5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5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5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5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5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5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5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5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5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5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5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5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5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5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5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5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5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5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5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5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5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5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5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5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5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5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5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5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5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5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5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5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5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5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5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5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5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5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5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5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5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5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5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5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5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5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5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5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5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5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5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5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5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5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5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5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5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5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5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5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5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5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5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5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5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5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5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5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5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5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5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5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5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5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5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5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5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5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5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5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5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5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5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5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5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5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5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5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5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5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5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5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5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5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5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5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5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5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5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5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5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5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5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5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5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5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5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5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5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5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5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5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5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5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5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5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5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5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5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5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5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5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5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5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5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5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5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5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5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5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5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5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5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5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5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5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5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5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5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5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5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5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5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5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5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5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5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5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5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5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5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5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5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5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5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5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5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5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5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5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5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5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5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5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5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5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5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5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5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5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5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5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5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5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5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5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5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5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5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5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5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5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5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5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5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5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5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5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5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5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5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5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5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5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5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5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5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5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5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5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5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5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5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5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5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5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5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5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5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5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5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5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5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5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5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5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5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5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5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5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5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5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5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5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5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5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5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5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5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5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5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5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5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5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5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5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5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5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5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5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5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5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5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5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5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5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5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5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5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5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5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5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5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5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5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5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5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5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5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5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5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5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5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5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5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5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5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5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5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5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5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5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5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5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5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5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5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5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5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5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5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5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5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5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5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5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5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5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5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5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5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5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5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5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5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5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5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5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5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5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5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5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5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25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25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25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25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25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25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25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25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25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5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25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25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25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25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25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25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25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25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25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25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25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25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25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25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25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25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25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25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25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25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25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25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25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25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25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25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25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25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25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25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25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25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25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25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25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25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25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25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25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25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25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25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25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25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25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25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25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25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25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25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25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25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25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25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25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25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25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25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25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25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25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25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25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25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25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25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25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25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25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25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25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25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25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25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25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25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25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25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25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25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25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25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25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25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25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25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25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25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25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25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25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25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25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25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25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25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25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25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25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25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25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25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25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25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25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25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25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25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25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25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25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25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25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25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25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25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25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25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25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25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25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25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25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25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25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25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25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25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25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25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25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25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25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25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25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25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25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25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25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25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25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25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25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25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25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25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25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25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25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25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25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25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25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25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25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25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25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25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25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25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25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25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25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25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25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25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25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25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25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25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25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25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25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25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25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25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25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25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25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25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25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25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25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25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25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25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25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25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25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25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25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25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25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25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25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25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25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25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25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25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25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25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25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25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25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25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25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25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25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25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25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25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25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25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25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25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25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25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25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25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25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25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25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25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25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25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25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25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25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25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25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25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25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25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25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25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25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25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25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25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25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25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25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25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25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25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25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25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25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25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25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25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25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25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25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25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25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25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25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25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25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25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25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25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25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25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25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25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25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25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25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25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25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25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25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25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25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25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25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25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25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25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25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25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25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25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25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25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25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25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25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25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25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25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25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25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25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25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25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25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25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25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25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25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25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25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25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25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25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25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25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25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25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25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25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25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25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25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25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25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25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5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5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25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25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25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25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25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25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25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25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25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25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5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25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25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5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25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25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25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25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25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25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25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25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25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25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25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25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25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25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25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25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25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25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25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25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25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25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25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25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25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25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25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25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25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25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25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25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25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25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25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25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25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25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25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25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25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25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25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25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25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25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25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25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25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25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25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25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25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25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25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25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25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25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25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25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25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25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25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25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25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25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25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25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25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25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25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25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25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25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25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25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25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25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25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25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25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25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25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25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25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25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25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25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25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25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25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25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25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25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25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25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25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25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25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25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25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25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25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25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25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25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25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25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25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25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25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25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25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25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25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25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25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25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25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25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25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25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25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25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25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25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25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25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25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25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25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25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25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25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25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25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25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25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25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25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25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25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25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25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25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25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25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25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25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25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25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25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25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25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25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25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25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25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25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25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25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25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25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25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25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25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25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25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25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2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workbookViewId="0">
      <selection activeCell="A32" sqref="A3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Pirkimai'!A2,PurchaseTypeTable,2,FALSE),-1)</f>
        <v>1</v>
      </c>
      <c r="B2" s="5" t="str">
        <f>'Planuojami Pirkimai'!B2</f>
        <v>Magnetinio rezonanso įranga</v>
      </c>
      <c r="C2" s="5">
        <f>IFERROR(VLOOKUP('Planuojami Pirkimai'!C2,TypeTable,2,FALSE),-1)</f>
        <v>1</v>
      </c>
      <c r="D2" s="5" t="str">
        <f>'Planuojami Pirkimai'!D2</f>
        <v>33111610</v>
      </c>
      <c r="E2" s="5">
        <f>'Planuojami Pirkimai'!E2</f>
        <v>1</v>
      </c>
      <c r="F2" s="5">
        <f>IFERROR(VLOOKUP('Planuojami Pirkimai'!F2,MeasurementTable,2,FALSE),'Planuojami Pirkimai'!F2)</f>
        <v>5</v>
      </c>
      <c r="G2" s="11">
        <f>'Planuojami Pirkimai'!G2</f>
        <v>0</v>
      </c>
      <c r="H2" s="5">
        <f>'Planuojami Pirkimai'!H2</f>
        <v>6</v>
      </c>
      <c r="I2" s="11">
        <f>'Planuojami Pirkimai'!I2</f>
        <v>0</v>
      </c>
      <c r="J2" s="5">
        <f>IFERROR(VLOOKUP('Planuojami Pirkimai'!J2,QuarterTable,2,FALSE),'Planuojami Pirkimai'!J2)</f>
        <v>3</v>
      </c>
      <c r="K2" s="5">
        <f>IFERROR(VLOOKUP('Planuojami Pirkimai'!K2,QuarterTable,2,FALSE),'Planuojami Pirkimai'!K2)</f>
        <v>4</v>
      </c>
      <c r="L2" s="5">
        <f>IFERROR(VLOOKUP('Planuojami Pirkimai'!L2,YesNoTable,2,FALSE),-1)</f>
        <v>0</v>
      </c>
      <c r="M2" s="5">
        <f>IFERROR(VLOOKUP('Planuojami Pirkimai'!M2,YesNoTable,2,FALSE),-1)</f>
        <v>0</v>
      </c>
      <c r="N2" s="5">
        <f>IFERROR(VLOOKUP('Planuojami Pirkimai'!N2,YesNoTable,2,FALSE),-1)</f>
        <v>0</v>
      </c>
      <c r="O2" s="5">
        <f>IFERROR(VLOOKUP('Planuojami Pirkimai'!O2,TitleTable,2,FALSE),-1)</f>
        <v>1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25">
      <c r="A3" s="5">
        <f>IFERROR(VLOOKUP('Planuojami Pirkimai'!A3,PurchaseTypeTable,2,FALSE),-1)</f>
        <v>1</v>
      </c>
      <c r="B3" s="5" t="str">
        <f>'Planuojami Pirkimai'!B3</f>
        <v>Laboratoriniai reagentai ir darbo priemonės</v>
      </c>
      <c r="C3" s="5">
        <f>IFERROR(VLOOKUP('Planuojami Pirkimai'!C3,TypeTable,2,FALSE),-1)</f>
        <v>1</v>
      </c>
      <c r="D3" s="5" t="str">
        <f>'Planuojami Pirkimai'!D3</f>
        <v>33696500</v>
      </c>
      <c r="E3" s="5">
        <f>'Planuojami Pirkimai'!E3</f>
        <v>5</v>
      </c>
      <c r="F3" s="5">
        <f>IFERROR(VLOOKUP('Planuojami Pirkimai'!F3,MeasurementTable,2,FALSE),'Planuojami Pirkimai'!F3)</f>
        <v>5</v>
      </c>
      <c r="G3" s="11">
        <f>'Planuojami Pirkimai'!G3</f>
        <v>0</v>
      </c>
      <c r="H3" s="5">
        <f>'Planuojami Pirkimai'!H3</f>
        <v>36</v>
      </c>
      <c r="I3" s="11">
        <f>'Planuojami Pirkimai'!I3</f>
        <v>0</v>
      </c>
      <c r="J3" s="5">
        <f>IFERROR(VLOOKUP('Planuojami Pirkimai'!J3,QuarterTable,2,FALSE),'Planuojami Pirkimai'!J3)</f>
        <v>2</v>
      </c>
      <c r="K3" s="5">
        <f>IFERROR(VLOOKUP('Planuojami Pirkimai'!K3,QuarterTable,2,FALSE),'Planuojami Pirkimai'!K3)</f>
        <v>3</v>
      </c>
      <c r="L3" s="5">
        <f>IFERROR(VLOOKUP('Planuojami Pirkimai'!L3,YesNoTable,2,FALSE),-1)</f>
        <v>0</v>
      </c>
      <c r="M3" s="5">
        <f>IFERROR(VLOOKUP('Planuojami Pirkimai'!M3,YesNoTable,2,FALSE),-1)</f>
        <v>0</v>
      </c>
      <c r="N3" s="5">
        <f>IFERROR(VLOOKUP('Planuojami Pirkimai'!N3,YesNoTable,2,FALSE),-1)</f>
        <v>0</v>
      </c>
      <c r="O3" s="5">
        <f>IFERROR(VLOOKUP('Planuojami Pirkimai'!O3,TitleTable,2,FALSE),-1)</f>
        <v>1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25">
      <c r="A4" s="5">
        <f>IFERROR(VLOOKUP('Planuojami Pirkimai'!A4,PurchaseTypeTable,2,FALSE),-1)</f>
        <v>1</v>
      </c>
      <c r="B4" s="5" t="str">
        <f>'Planuojami Pirkimai'!B4</f>
        <v>Finansų paslaugos</v>
      </c>
      <c r="C4" s="5">
        <f>IFERROR(VLOOKUP('Planuojami Pirkimai'!C4,TypeTable,2,FALSE),-1)</f>
        <v>2</v>
      </c>
      <c r="D4" s="5" t="str">
        <f>'Planuojami Pirkimai'!D4</f>
        <v>66114000</v>
      </c>
      <c r="E4" s="5">
        <f>'Planuojami Pirkimai'!E4</f>
        <v>250000</v>
      </c>
      <c r="F4" s="5">
        <f>IFERROR(VLOOKUP('Planuojami Pirkimai'!F4,MeasurementTable,2,FALSE),'Planuojami Pirkimai'!F4)</f>
        <v>1</v>
      </c>
      <c r="G4" s="11">
        <f>'Planuojami Pirkimai'!G4</f>
        <v>0</v>
      </c>
      <c r="H4" s="5">
        <f>'Planuojami Pirkimai'!H4</f>
        <v>48</v>
      </c>
      <c r="I4" s="11">
        <f>'Planuojami Pirkimai'!I4</f>
        <v>0</v>
      </c>
      <c r="J4" s="5">
        <f>IFERROR(VLOOKUP('Planuojami Pirkimai'!J4,QuarterTable,2,FALSE),'Planuojami Pirkimai'!J4)</f>
        <v>3</v>
      </c>
      <c r="K4" s="5">
        <f>IFERROR(VLOOKUP('Planuojami Pirkimai'!K4,QuarterTable,2,FALSE),'Planuojami Pirkimai'!K4)</f>
        <v>4</v>
      </c>
      <c r="L4" s="5">
        <f>IFERROR(VLOOKUP('Planuojami Pirkimai'!L4,YesNoTable,2,FALSE),-1)</f>
        <v>0</v>
      </c>
      <c r="M4" s="5">
        <f>IFERROR(VLOOKUP('Planuojami Pirkimai'!M4,YesNoTable,2,FALSE),-1)</f>
        <v>0</v>
      </c>
      <c r="N4" s="5">
        <f>IFERROR(VLOOKUP('Planuojami Pirkimai'!N4,YesNoTable,2,FALSE),-1)</f>
        <v>0</v>
      </c>
      <c r="O4" s="5">
        <f>IFERROR(VLOOKUP('Planuojami Pirkimai'!O4,TitleTable,2,FALSE),-1)</f>
        <v>1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25">
      <c r="A5" s="5">
        <f>IFERROR(VLOOKUP('Planuojami Pirkimai'!A5,PurchaseTypeTable,2,FALSE),-1)</f>
        <v>-1</v>
      </c>
      <c r="B5" s="5">
        <f>'Planuojami Pirkimai'!B5</f>
        <v>0</v>
      </c>
      <c r="C5" s="5">
        <f>IFERROR(VLOOKUP('Planuojami Pirkimai'!C5,TypeTable,2,FALSE),-1)</f>
        <v>-1</v>
      </c>
      <c r="D5" s="5">
        <f>'Planuojami Pirkimai'!D5</f>
        <v>0</v>
      </c>
      <c r="E5" s="5">
        <f>'Planuojami Pirkimai'!E5</f>
        <v>0</v>
      </c>
      <c r="F5" s="5">
        <f>IFERROR(VLOOKUP('Planuojami Pirkimai'!F5,MeasurementTable,2,FALSE),'Planuojami Pirkimai'!F5)</f>
        <v>0</v>
      </c>
      <c r="G5" s="11">
        <f>'Planuojami Pirkimai'!G5</f>
        <v>0</v>
      </c>
      <c r="H5" s="5">
        <f>'Planuojami Pirkimai'!H5</f>
        <v>0</v>
      </c>
      <c r="I5" s="11">
        <f>'Planuojami Pirkimai'!I5</f>
        <v>0</v>
      </c>
      <c r="J5" s="5">
        <f>IFERROR(VLOOKUP('Planuojami Pirkimai'!J5,QuarterTable,2,FALSE),'Planuojami Pirkimai'!J5)</f>
        <v>0</v>
      </c>
      <c r="K5" s="5">
        <f>IFERROR(VLOOKUP('Planuojami Pirkimai'!K5,QuarterTable,2,FALSE),'Planuojami Pirkimai'!K5)</f>
        <v>0</v>
      </c>
      <c r="L5" s="5">
        <f>IFERROR(VLOOKUP('Planuojami Pirkimai'!L5,YesNoTable,2,FALSE),-1)</f>
        <v>-1</v>
      </c>
      <c r="M5" s="5">
        <f>IFERROR(VLOOKUP('Planuojami Pirkimai'!M5,YesNoTable,2,FALSE),-1)</f>
        <v>-1</v>
      </c>
      <c r="N5" s="5">
        <f>IFERROR(VLOOKUP('Planuojami Pirkimai'!N5,YesNoTable,2,FALSE),-1)</f>
        <v>-1</v>
      </c>
      <c r="O5" s="5">
        <f>IFERROR(VLOOKUP('Planuojami Pirkimai'!O5,TitleTable,2,FALSE),-1)</f>
        <v>-1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25">
      <c r="A6" s="5">
        <f>IFERROR(VLOOKUP('Planuojami Pirkimai'!A6,PurchaseTypeTable,2,FALSE),-1)</f>
        <v>-1</v>
      </c>
      <c r="B6" s="5">
        <f>'Planuojami Pirkimai'!B6</f>
        <v>0</v>
      </c>
      <c r="C6" s="5">
        <f>IFERROR(VLOOKUP('Planuojami Pirkimai'!C6,TypeTable,2,FALSE),-1)</f>
        <v>-1</v>
      </c>
      <c r="D6" s="5">
        <f>'Planuojami Pirkimai'!D6</f>
        <v>0</v>
      </c>
      <c r="E6" s="5">
        <f>'Planuojami Pirkimai'!E6</f>
        <v>0</v>
      </c>
      <c r="F6" s="5">
        <f>IFERROR(VLOOKUP('Planuojami Pirkimai'!F6,MeasurementTable,2,FALSE),'Planuojami Pirkimai'!F6)</f>
        <v>0</v>
      </c>
      <c r="G6" s="11">
        <f>'Planuojami Pirkimai'!G6</f>
        <v>0</v>
      </c>
      <c r="H6" s="5">
        <f>'Planuojami Pirkimai'!H6</f>
        <v>0</v>
      </c>
      <c r="I6" s="11">
        <f>'Planuojami Pirkimai'!I6</f>
        <v>0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-1</v>
      </c>
      <c r="M6" s="5">
        <f>IFERROR(VLOOKUP('Planuojami Pirkimai'!M6,YesNoTable,2,FALSE),-1)</f>
        <v>-1</v>
      </c>
      <c r="N6" s="5">
        <f>IFERROR(VLOOKUP('Planuojami Pirkimai'!N6,YesNoTable,2,FALSE),-1)</f>
        <v>-1</v>
      </c>
      <c r="O6" s="5">
        <f>IFERROR(VLOOKUP('Planuojami Pirkimai'!O6,TitleTable,2,FALSE),-1)</f>
        <v>-1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25">
      <c r="A7" s="5">
        <f>IFERROR(VLOOKUP('Planuojami Pirkimai'!A7,PurchaseTypeTable,2,FALSE),-1)</f>
        <v>-1</v>
      </c>
      <c r="B7" s="5">
        <f>'Planuojami Pirkimai'!B7</f>
        <v>0</v>
      </c>
      <c r="C7" s="5">
        <f>IFERROR(VLOOKUP('Planuojami Pirkimai'!C7,TypeTable,2,FALSE),-1)</f>
        <v>-1</v>
      </c>
      <c r="D7" s="5">
        <f>'Planuojami Pirkimai'!D7</f>
        <v>0</v>
      </c>
      <c r="E7" s="5">
        <f>'Planuojami Pirkimai'!E7</f>
        <v>0</v>
      </c>
      <c r="F7" s="5">
        <f>IFERROR(VLOOKUP('Planuojami Pirkimai'!F7,MeasurementTable,2,FALSE),'Planuojami Pirkimai'!F7)</f>
        <v>0</v>
      </c>
      <c r="G7" s="11">
        <f>'Planuojami Pirkimai'!G7</f>
        <v>0</v>
      </c>
      <c r="H7" s="5">
        <f>'Planuojami Pirkimai'!H7</f>
        <v>0</v>
      </c>
      <c r="I7" s="11">
        <f>'Planuojami Pirkimai'!I7</f>
        <v>0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-1</v>
      </c>
      <c r="M7" s="5">
        <f>IFERROR(VLOOKUP('Planuojami Pirkimai'!M7,YesNoTable,2,FALSE),-1)</f>
        <v>-1</v>
      </c>
      <c r="N7" s="5">
        <f>IFERROR(VLOOKUP('Planuojami Pirkimai'!N7,YesNoTable,2,FALSE),-1)</f>
        <v>-1</v>
      </c>
      <c r="O7" s="5">
        <f>IFERROR(VLOOKUP('Planuojami Pirkimai'!O7,TitleTable,2,FALSE),-1)</f>
        <v>-1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25">
      <c r="A8" s="5">
        <f>IFERROR(VLOOKUP('Planuojami Pirkimai'!A8,PurchaseTypeTable,2,FALSE),-1)</f>
        <v>-1</v>
      </c>
      <c r="B8" s="5">
        <f>'Planuojami Pirkimai'!B8</f>
        <v>0</v>
      </c>
      <c r="C8" s="5">
        <f>IFERROR(VLOOKUP('Planuojami Pirkimai'!C8,TypeTable,2,FALSE),-1)</f>
        <v>-1</v>
      </c>
      <c r="D8" s="5">
        <f>'Planuojami Pirkimai'!D8</f>
        <v>0</v>
      </c>
      <c r="E8" s="5">
        <f>'Planuojami Pirkimai'!E8</f>
        <v>0</v>
      </c>
      <c r="F8" s="5">
        <f>IFERROR(VLOOKUP('Planuojami Pirkimai'!F8,MeasurementTable,2,FALSE),'Planuojami Pirkimai'!F8)</f>
        <v>0</v>
      </c>
      <c r="G8" s="11">
        <f>'Planuojami Pirkimai'!G8</f>
        <v>0</v>
      </c>
      <c r="H8" s="5">
        <f>'Planuojami Pirkimai'!H8</f>
        <v>0</v>
      </c>
      <c r="I8" s="11">
        <f>'Planuojami Pirkimai'!I8</f>
        <v>0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-1</v>
      </c>
      <c r="M8" s="5">
        <f>IFERROR(VLOOKUP('Planuojami Pirkimai'!M8,YesNoTable,2,FALSE),-1)</f>
        <v>-1</v>
      </c>
      <c r="N8" s="5">
        <f>IFERROR(VLOOKUP('Planuojami Pirkimai'!N8,YesNoTable,2,FALSE),-1)</f>
        <v>-1</v>
      </c>
      <c r="O8" s="5">
        <f>IFERROR(VLOOKUP('Planuojami Pirkimai'!O8,TitleTable,2,FALSE),-1)</f>
        <v>-1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25">
      <c r="A9" s="5">
        <f>IFERROR(VLOOKUP('Planuojami Pirkimai'!A9,PurchaseTypeTable,2,FALSE),-1)</f>
        <v>-1</v>
      </c>
      <c r="B9" s="5">
        <f>'Planuojami Pirkimai'!B9</f>
        <v>0</v>
      </c>
      <c r="C9" s="5">
        <f>IFERROR(VLOOKUP('Planuojami Pirkimai'!C9,TypeTable,2,FALSE),-1)</f>
        <v>-1</v>
      </c>
      <c r="D9" s="5">
        <f>'Planuojami Pirkimai'!D9</f>
        <v>0</v>
      </c>
      <c r="E9" s="5">
        <f>'Planuojami Pirkimai'!E9</f>
        <v>0</v>
      </c>
      <c r="F9" s="5">
        <f>IFERROR(VLOOKUP('Planuojami Pirkimai'!F9,MeasurementTable,2,FALSE),'Planuojami Pirkimai'!F9)</f>
        <v>0</v>
      </c>
      <c r="G9" s="11">
        <f>'Planuojami Pirkimai'!G9</f>
        <v>0</v>
      </c>
      <c r="H9" s="5">
        <f>'Planuojami Pirkimai'!H9</f>
        <v>0</v>
      </c>
      <c r="I9" s="11">
        <f>'Planuojami Pirkimai'!I9</f>
        <v>0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-1</v>
      </c>
      <c r="M9" s="5">
        <f>IFERROR(VLOOKUP('Planuojami Pirkimai'!M9,YesNoTable,2,FALSE),-1)</f>
        <v>-1</v>
      </c>
      <c r="N9" s="5">
        <f>IFERROR(VLOOKUP('Planuojami Pirkimai'!N9,YesNoTable,2,FALSE),-1)</f>
        <v>-1</v>
      </c>
      <c r="O9" s="5">
        <f>IFERROR(VLOOKUP('Planuojami Pirkimai'!O9,TitleTable,2,FALSE),-1)</f>
        <v>-1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25">
      <c r="A10" s="5">
        <f>IFERROR(VLOOKUP('Planuojami Pirkimai'!A10,PurchaseTypeTable,2,FALSE),-1)</f>
        <v>-1</v>
      </c>
      <c r="B10" s="5">
        <f>'Planuojami Pirkimai'!B10</f>
        <v>0</v>
      </c>
      <c r="C10" s="5">
        <f>IFERROR(VLOOKUP('Planuojami Pirkimai'!C10,TypeTable,2,FALSE),-1)</f>
        <v>-1</v>
      </c>
      <c r="D10" s="5">
        <f>'Planuojami Pirkimai'!D10</f>
        <v>0</v>
      </c>
      <c r="E10" s="5">
        <f>'Planuojami Pirkimai'!E10</f>
        <v>0</v>
      </c>
      <c r="F10" s="5">
        <f>IFERROR(VLOOKUP('Planuojami Pirkimai'!F10,MeasurementTable,2,FALSE),'Planuojami Pirkimai'!F10)</f>
        <v>0</v>
      </c>
      <c r="G10" s="11">
        <f>'Planuojami Pirkimai'!G10</f>
        <v>0</v>
      </c>
      <c r="H10" s="5">
        <f>'Planuojami Pirkimai'!H10</f>
        <v>0</v>
      </c>
      <c r="I10" s="11">
        <f>'Planuojami Pirkimai'!I10</f>
        <v>0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-1</v>
      </c>
      <c r="M10" s="5">
        <f>IFERROR(VLOOKUP('Planuojami Pirkimai'!M10,YesNoTable,2,FALSE),-1)</f>
        <v>-1</v>
      </c>
      <c r="N10" s="5">
        <f>IFERROR(VLOOKUP('Planuojami Pirkimai'!N10,YesNoTable,2,FALSE),-1)</f>
        <v>-1</v>
      </c>
      <c r="O10" s="5">
        <f>IFERROR(VLOOKUP('Planuojami Pirkimai'!O10,TitleTable,2,FALSE),-1)</f>
        <v>-1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25">
      <c r="A11" s="5">
        <f>IFERROR(VLOOKUP('Planuojami Pirkimai'!A11,PurchaseTypeTable,2,FALSE),-1)</f>
        <v>-1</v>
      </c>
      <c r="B11" s="5">
        <f>'Planuojami Pirkimai'!B11</f>
        <v>0</v>
      </c>
      <c r="C11" s="5">
        <f>IFERROR(VLOOKUP('Planuojami Pirkimai'!C11,TypeTable,2,FALSE),-1)</f>
        <v>-1</v>
      </c>
      <c r="D11" s="5">
        <f>'Planuojami Pirkimai'!D11</f>
        <v>0</v>
      </c>
      <c r="E11" s="5">
        <f>'Planuojami Pirkimai'!E11</f>
        <v>0</v>
      </c>
      <c r="F11" s="5">
        <f>IFERROR(VLOOKUP('Planuojami Pirkimai'!F11,MeasurementTable,2,FALSE),'Planuojami Pirkimai'!F11)</f>
        <v>0</v>
      </c>
      <c r="G11" s="11">
        <f>'Planuojami Pirkimai'!G11</f>
        <v>0</v>
      </c>
      <c r="H11" s="5">
        <f>'Planuojami Pirkimai'!H11</f>
        <v>0</v>
      </c>
      <c r="I11" s="11">
        <f>'Planuojami Pirkimai'!I11</f>
        <v>0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-1</v>
      </c>
      <c r="M11" s="5">
        <f>IFERROR(VLOOKUP('Planuojami Pirkimai'!M11,YesNoTable,2,FALSE),-1)</f>
        <v>-1</v>
      </c>
      <c r="N11" s="5">
        <f>IFERROR(VLOOKUP('Planuojami Pirkimai'!N11,YesNoTable,2,FALSE),-1)</f>
        <v>-1</v>
      </c>
      <c r="O11" s="5">
        <f>IFERROR(VLOOKUP('Planuojami Pirkimai'!O11,TitleTable,2,FALSE),-1)</f>
        <v>-1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25">
      <c r="A12" s="5">
        <f>IFERROR(VLOOKUP('Planuojami Pirkimai'!A12,PurchaseTypeTable,2,FALSE),-1)</f>
        <v>-1</v>
      </c>
      <c r="B12" s="5">
        <f>'Planuojami Pirkimai'!B12</f>
        <v>0</v>
      </c>
      <c r="C12" s="5">
        <f>IFERROR(VLOOKUP('Planuojami Pirkimai'!C12,TypeTable,2,FALSE),-1)</f>
        <v>-1</v>
      </c>
      <c r="D12" s="5">
        <f>'Planuojami Pirkimai'!D12</f>
        <v>0</v>
      </c>
      <c r="E12" s="5">
        <f>'Planuojami Pirkimai'!E12</f>
        <v>0</v>
      </c>
      <c r="F12" s="5">
        <f>IFERROR(VLOOKUP('Planuojami Pirkimai'!F12,MeasurementTable,2,FALSE),'Planuojami Pirkimai'!F12)</f>
        <v>0</v>
      </c>
      <c r="G12" s="11">
        <f>'Planuojami Pirkimai'!G12</f>
        <v>0</v>
      </c>
      <c r="H12" s="5">
        <f>'Planuojami Pirkimai'!H12</f>
        <v>0</v>
      </c>
      <c r="I12" s="11">
        <f>'Planuojami Pirkimai'!I12</f>
        <v>0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-1</v>
      </c>
      <c r="M12" s="5">
        <f>IFERROR(VLOOKUP('Planuojami Pirkimai'!M12,YesNoTable,2,FALSE),-1)</f>
        <v>-1</v>
      </c>
      <c r="N12" s="5">
        <f>IFERROR(VLOOKUP('Planuojami Pirkimai'!N12,YesNoTable,2,FALSE),-1)</f>
        <v>-1</v>
      </c>
      <c r="O12" s="5">
        <f>IFERROR(VLOOKUP('Planuojami Pirkimai'!O12,TitleTable,2,FALSE),-1)</f>
        <v>-1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25">
      <c r="A13" s="5">
        <f>IFERROR(VLOOKUP('Planuojami Pirkimai'!A13,PurchaseTypeTable,2,FALSE),-1)</f>
        <v>-1</v>
      </c>
      <c r="B13" s="5">
        <f>'Planuojami Pirkimai'!B13</f>
        <v>0</v>
      </c>
      <c r="C13" s="5">
        <f>IFERROR(VLOOKUP('Planuojami Pirkimai'!C13,TypeTable,2,FALSE),-1)</f>
        <v>-1</v>
      </c>
      <c r="D13" s="5">
        <f>'Planuojami Pirkimai'!D13</f>
        <v>0</v>
      </c>
      <c r="E13" s="5">
        <f>'Planuojami Pirkimai'!E13</f>
        <v>0</v>
      </c>
      <c r="F13" s="5">
        <f>IFERROR(VLOOKUP('Planuojami Pirkimai'!F13,MeasurementTable,2,FALSE),'Planuojami Pirkimai'!F13)</f>
        <v>0</v>
      </c>
      <c r="G13" s="11">
        <f>'Planuojami Pirkimai'!G13</f>
        <v>0</v>
      </c>
      <c r="H13" s="5">
        <f>'Planuojami Pirkimai'!H13</f>
        <v>0</v>
      </c>
      <c r="I13" s="11">
        <f>'Planuojami Pirkimai'!I13</f>
        <v>0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-1</v>
      </c>
      <c r="M13" s="5">
        <f>IFERROR(VLOOKUP('Planuojami Pirkimai'!M13,YesNoTable,2,FALSE),-1)</f>
        <v>-1</v>
      </c>
      <c r="N13" s="5">
        <f>IFERROR(VLOOKUP('Planuojami Pirkimai'!N13,YesNoTable,2,FALSE),-1)</f>
        <v>-1</v>
      </c>
      <c r="O13" s="5">
        <f>IFERROR(VLOOKUP('Planuojami Pirkimai'!O13,TitleTable,2,FALSE),-1)</f>
        <v>-1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25">
      <c r="A14" s="5">
        <f>IFERROR(VLOOKUP('Planuojami Pirkimai'!A14,PurchaseTypeTable,2,FALSE),-1)</f>
        <v>-1</v>
      </c>
      <c r="B14" s="5">
        <f>'Planuojami Pirkimai'!B14</f>
        <v>0</v>
      </c>
      <c r="C14" s="5">
        <f>IFERROR(VLOOKUP('Planuojami Pirkimai'!C14,TypeTable,2,FALSE),-1)</f>
        <v>-1</v>
      </c>
      <c r="D14" s="5">
        <f>'Planuojami Pirkimai'!D14</f>
        <v>0</v>
      </c>
      <c r="E14" s="5">
        <f>'Planuojami Pirkimai'!E14</f>
        <v>0</v>
      </c>
      <c r="F14" s="5">
        <f>IFERROR(VLOOKUP('Planuojami Pirkimai'!F14,MeasurementTable,2,FALSE),'Planuojami Pirkimai'!F14)</f>
        <v>0</v>
      </c>
      <c r="G14" s="11">
        <f>'Planuojami Pirkimai'!G14</f>
        <v>0</v>
      </c>
      <c r="H14" s="5">
        <f>'Planuojami Pirkimai'!H14</f>
        <v>0</v>
      </c>
      <c r="I14" s="11">
        <f>'Planuojami Pirkimai'!I14</f>
        <v>0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-1</v>
      </c>
      <c r="M14" s="5">
        <f>IFERROR(VLOOKUP('Planuojami Pirkimai'!M14,YesNoTable,2,FALSE),-1)</f>
        <v>-1</v>
      </c>
      <c r="N14" s="5">
        <f>IFERROR(VLOOKUP('Planuojami Pirkimai'!N14,YesNoTable,2,FALSE),-1)</f>
        <v>-1</v>
      </c>
      <c r="O14" s="5">
        <f>IFERROR(VLOOKUP('Planuojami Pirkimai'!O14,TitleTable,2,FALSE),-1)</f>
        <v>-1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25">
      <c r="A15" s="5">
        <f>IFERROR(VLOOKUP('Planuojami Pirkimai'!A15,PurchaseTypeTable,2,FALSE),-1)</f>
        <v>-1</v>
      </c>
      <c r="B15" s="5">
        <f>'Planuojami Pirkimai'!B15</f>
        <v>0</v>
      </c>
      <c r="C15" s="5">
        <f>IFERROR(VLOOKUP('Planuojami Pirkimai'!C15,TypeTable,2,FALSE),-1)</f>
        <v>-1</v>
      </c>
      <c r="D15" s="5">
        <f>'Planuojami Pirkimai'!D15</f>
        <v>0</v>
      </c>
      <c r="E15" s="5">
        <f>'Planuojami Pirkimai'!E15</f>
        <v>0</v>
      </c>
      <c r="F15" s="5">
        <f>IFERROR(VLOOKUP('Planuojami Pirkimai'!F15,MeasurementTable,2,FALSE),'Planuojami Pirkimai'!F15)</f>
        <v>0</v>
      </c>
      <c r="G15" s="11">
        <f>'Planuojami Pirkimai'!G15</f>
        <v>0</v>
      </c>
      <c r="H15" s="5">
        <f>'Planuojami Pirkimai'!H15</f>
        <v>0</v>
      </c>
      <c r="I15" s="11">
        <f>'Planuojami Pirkimai'!I15</f>
        <v>0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-1</v>
      </c>
      <c r="M15" s="5">
        <f>IFERROR(VLOOKUP('Planuojami Pirkimai'!M15,YesNoTable,2,FALSE),-1)</f>
        <v>-1</v>
      </c>
      <c r="N15" s="5">
        <f>IFERROR(VLOOKUP('Planuojami Pirkimai'!N15,YesNoTable,2,FALSE),-1)</f>
        <v>-1</v>
      </c>
      <c r="O15" s="5">
        <f>IFERROR(VLOOKUP('Planuojami Pirkimai'!O15,TitleTable,2,FALSE),-1)</f>
        <v>-1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25">
      <c r="A16" s="5">
        <f>IFERROR(VLOOKUP('Planuojami Pirkimai'!A16,PurchaseTypeTable,2,FALSE),-1)</f>
        <v>-1</v>
      </c>
      <c r="B16" s="5">
        <f>'Planuojami Pirkimai'!B16</f>
        <v>0</v>
      </c>
      <c r="C16" s="5">
        <f>IFERROR(VLOOKUP('Planuojami Pirkimai'!C16,TypeTable,2,FALSE),-1)</f>
        <v>-1</v>
      </c>
      <c r="D16" s="5">
        <f>'Planuojami Pirkimai'!D16</f>
        <v>0</v>
      </c>
      <c r="E16" s="5">
        <f>'Planuojami Pirkimai'!E16</f>
        <v>0</v>
      </c>
      <c r="F16" s="5">
        <f>IFERROR(VLOOKUP('Planuojami Pirkimai'!F16,MeasurementTable,2,FALSE),'Planuojami Pirkimai'!F16)</f>
        <v>0</v>
      </c>
      <c r="G16" s="11">
        <f>'Planuojami Pirkimai'!G16</f>
        <v>0</v>
      </c>
      <c r="H16" s="5">
        <f>'Planuojami Pirkimai'!H16</f>
        <v>0</v>
      </c>
      <c r="I16" s="11">
        <f>'Planuojami Pirkimai'!I16</f>
        <v>0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-1</v>
      </c>
      <c r="M16" s="5">
        <f>IFERROR(VLOOKUP('Planuojami Pirkimai'!M16,YesNoTable,2,FALSE),-1)</f>
        <v>-1</v>
      </c>
      <c r="N16" s="5">
        <f>IFERROR(VLOOKUP('Planuojami Pirkimai'!N16,YesNoTable,2,FALSE),-1)</f>
        <v>-1</v>
      </c>
      <c r="O16" s="5">
        <f>IFERROR(VLOOKUP('Planuojami Pirkimai'!O16,TitleTable,2,FALSE),-1)</f>
        <v>-1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25">
      <c r="A17" s="5">
        <f>IFERROR(VLOOKUP('Planuojami Pirkimai'!A17,PurchaseTypeTable,2,FALSE),-1)</f>
        <v>-1</v>
      </c>
      <c r="B17" s="5">
        <f>'Planuojami Pirkimai'!B17</f>
        <v>0</v>
      </c>
      <c r="C17" s="5">
        <f>IFERROR(VLOOKUP('Planuojami Pirkimai'!C17,TypeTable,2,FALSE),-1)</f>
        <v>-1</v>
      </c>
      <c r="D17" s="5">
        <f>'Planuojami Pirkimai'!D17</f>
        <v>0</v>
      </c>
      <c r="E17" s="5">
        <f>'Planuojami Pirkimai'!E17</f>
        <v>0</v>
      </c>
      <c r="F17" s="5">
        <f>IFERROR(VLOOKUP('Planuojami Pirkimai'!F17,MeasurementTable,2,FALSE),'Planuojami Pirkimai'!F17)</f>
        <v>0</v>
      </c>
      <c r="G17" s="11">
        <f>'Planuojami Pirkimai'!G17</f>
        <v>0</v>
      </c>
      <c r="H17" s="5">
        <f>'Planuojami Pirkimai'!H17</f>
        <v>0</v>
      </c>
      <c r="I17" s="11">
        <f>'Planuojami Pirkimai'!I17</f>
        <v>0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-1</v>
      </c>
      <c r="M17" s="5">
        <f>IFERROR(VLOOKUP('Planuojami Pirkimai'!M17,YesNoTable,2,FALSE),-1)</f>
        <v>-1</v>
      </c>
      <c r="N17" s="5">
        <f>IFERROR(VLOOKUP('Planuojami Pirkimai'!N17,YesNoTable,2,FALSE),-1)</f>
        <v>-1</v>
      </c>
      <c r="O17" s="5">
        <f>IFERROR(VLOOKUP('Planuojami Pirkimai'!O17,TitleTable,2,FALSE),-1)</f>
        <v>-1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25">
      <c r="A18" s="5">
        <f>IFERROR(VLOOKUP('Planuojami Pirkimai'!A18,PurchaseTypeTable,2,FALSE),-1)</f>
        <v>-1</v>
      </c>
      <c r="B18" s="5">
        <f>'Planuojami Pirkimai'!B18</f>
        <v>0</v>
      </c>
      <c r="C18" s="5">
        <f>IFERROR(VLOOKUP('Planuojami Pirkimai'!C18,TypeTable,2,FALSE),-1)</f>
        <v>-1</v>
      </c>
      <c r="D18" s="5">
        <f>'Planuojami Pirkimai'!D18</f>
        <v>0</v>
      </c>
      <c r="E18" s="5">
        <f>'Planuojami Pirkimai'!E18</f>
        <v>0</v>
      </c>
      <c r="F18" s="5">
        <f>IFERROR(VLOOKUP('Planuojami Pirkimai'!F18,MeasurementTable,2,FALSE),'Planuojami Pirkimai'!F18)</f>
        <v>0</v>
      </c>
      <c r="G18" s="11">
        <f>'Planuojami Pirkimai'!G18</f>
        <v>0</v>
      </c>
      <c r="H18" s="5">
        <f>'Planuojami Pirkimai'!H18</f>
        <v>0</v>
      </c>
      <c r="I18" s="11">
        <f>'Planuojami Pirkimai'!I18</f>
        <v>0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-1</v>
      </c>
      <c r="M18" s="5">
        <f>IFERROR(VLOOKUP('Planuojami Pirkimai'!M18,YesNoTable,2,FALSE),-1)</f>
        <v>-1</v>
      </c>
      <c r="N18" s="5">
        <f>IFERROR(VLOOKUP('Planuojami Pirkimai'!N18,YesNoTable,2,FALSE),-1)</f>
        <v>-1</v>
      </c>
      <c r="O18" s="5">
        <f>IFERROR(VLOOKUP('Planuojami Pirkimai'!O18,TitleTable,2,FALSE),-1)</f>
        <v>-1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25">
      <c r="A19" s="5">
        <f>IFERROR(VLOOKUP('Planuojami Pirkimai'!A19,PurchaseTypeTable,2,FALSE),-1)</f>
        <v>-1</v>
      </c>
      <c r="B19" s="5">
        <f>'Planuojami Pirkimai'!B19</f>
        <v>0</v>
      </c>
      <c r="C19" s="5">
        <f>IFERROR(VLOOKUP('Planuojami Pirkimai'!C19,TypeTable,2,FALSE),-1)</f>
        <v>-1</v>
      </c>
      <c r="D19" s="5">
        <f>'Planuojami Pirkimai'!D19</f>
        <v>0</v>
      </c>
      <c r="E19" s="5">
        <f>'Planuojami Pirkimai'!E19</f>
        <v>0</v>
      </c>
      <c r="F19" s="5">
        <f>IFERROR(VLOOKUP('Planuojami Pirkimai'!F19,MeasurementTable,2,FALSE),'Planuojami Pirkimai'!F19)</f>
        <v>0</v>
      </c>
      <c r="G19" s="11">
        <f>'Planuojami Pirkimai'!G19</f>
        <v>0</v>
      </c>
      <c r="H19" s="5">
        <f>'Planuojami Pirkimai'!H19</f>
        <v>0</v>
      </c>
      <c r="I19" s="11">
        <f>'Planuojami Pirkimai'!I19</f>
        <v>0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-1</v>
      </c>
      <c r="M19" s="5">
        <f>IFERROR(VLOOKUP('Planuojami Pirkimai'!M19,YesNoTable,2,FALSE),-1)</f>
        <v>-1</v>
      </c>
      <c r="N19" s="5">
        <f>IFERROR(VLOOKUP('Planuojami Pirkimai'!N19,YesNoTable,2,FALSE),-1)</f>
        <v>-1</v>
      </c>
      <c r="O19" s="5">
        <f>IFERROR(VLOOKUP('Planuojami Pirkimai'!O19,TitleTable,2,FALSE),-1)</f>
        <v>-1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25">
      <c r="A20" s="5">
        <f>IFERROR(VLOOKUP('Planuojami Pirkimai'!A20,PurchaseTypeTable,2,FALSE),-1)</f>
        <v>-1</v>
      </c>
      <c r="B20" s="5">
        <f>'Planuojami Pirkimai'!B20</f>
        <v>0</v>
      </c>
      <c r="C20" s="5">
        <f>IFERROR(VLOOKUP('Planuojami Pirkimai'!C20,TypeTable,2,FALSE),-1)</f>
        <v>-1</v>
      </c>
      <c r="D20" s="5">
        <f>'Planuojami Pirkimai'!D20</f>
        <v>0</v>
      </c>
      <c r="E20" s="5">
        <f>'Planuojami Pirkimai'!E20</f>
        <v>0</v>
      </c>
      <c r="F20" s="5">
        <f>IFERROR(VLOOKUP('Planuojami Pirkimai'!F20,MeasurementTable,2,FALSE),'Planuojami Pirkimai'!F20)</f>
        <v>0</v>
      </c>
      <c r="G20" s="11">
        <f>'Planuojami Pirkimai'!G20</f>
        <v>0</v>
      </c>
      <c r="H20" s="5">
        <f>'Planuojami Pirkimai'!H20</f>
        <v>0</v>
      </c>
      <c r="I20" s="11">
        <f>'Planuojami Pirkimai'!I20</f>
        <v>0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-1</v>
      </c>
      <c r="M20" s="5">
        <f>IFERROR(VLOOKUP('Planuojami Pirkimai'!M20,YesNoTable,2,FALSE),-1)</f>
        <v>-1</v>
      </c>
      <c r="N20" s="5">
        <f>IFERROR(VLOOKUP('Planuojami Pirkimai'!N20,YesNoTable,2,FALSE),-1)</f>
        <v>-1</v>
      </c>
      <c r="O20" s="5">
        <f>IFERROR(VLOOKUP('Planuojami Pirkimai'!O20,TitleTable,2,FALSE),-1)</f>
        <v>-1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25">
      <c r="A21" s="5">
        <f>IFERROR(VLOOKUP('Planuojami Pirkimai'!A21,PurchaseTypeTable,2,FALSE),-1)</f>
        <v>-1</v>
      </c>
      <c r="B21" s="5">
        <f>'Planuojami Pirkimai'!B21</f>
        <v>0</v>
      </c>
      <c r="C21" s="5">
        <f>IFERROR(VLOOKUP('Planuojami Pirkimai'!C21,TypeTable,2,FALSE),-1)</f>
        <v>-1</v>
      </c>
      <c r="D21" s="5">
        <f>'Planuojami Pirkimai'!D21</f>
        <v>0</v>
      </c>
      <c r="E21" s="5">
        <f>'Planuojami Pirkimai'!E21</f>
        <v>0</v>
      </c>
      <c r="F21" s="5">
        <f>IFERROR(VLOOKUP('Planuojami Pirkimai'!F21,MeasurementTable,2,FALSE),'Planuojami Pirkimai'!F21)</f>
        <v>0</v>
      </c>
      <c r="G21" s="11">
        <f>'Planuojami Pirkimai'!G21</f>
        <v>0</v>
      </c>
      <c r="H21" s="5">
        <f>'Planuojami Pirkimai'!H21</f>
        <v>0</v>
      </c>
      <c r="I21" s="11">
        <f>'Planuojami Pirkimai'!I21</f>
        <v>0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-1</v>
      </c>
      <c r="M21" s="5">
        <f>IFERROR(VLOOKUP('Planuojami Pirkimai'!M21,YesNoTable,2,FALSE),-1)</f>
        <v>-1</v>
      </c>
      <c r="N21" s="5">
        <f>IFERROR(VLOOKUP('Planuojami Pirkimai'!N21,YesNoTable,2,FALSE),-1)</f>
        <v>-1</v>
      </c>
      <c r="O21" s="5">
        <f>IFERROR(VLOOKUP('Planuojami Pirkimai'!O21,TitleTable,2,FALSE),-1)</f>
        <v>-1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25">
      <c r="A22" s="5">
        <f>IFERROR(VLOOKUP('Planuojami Pirkimai'!A22,PurchaseTypeTable,2,FALSE),-1)</f>
        <v>-1</v>
      </c>
      <c r="B22" s="5">
        <f>'Planuojami Pirkimai'!B22</f>
        <v>0</v>
      </c>
      <c r="C22" s="5">
        <f>IFERROR(VLOOKUP('Planuojami Pirkimai'!C22,TypeTable,2,FALSE),-1)</f>
        <v>-1</v>
      </c>
      <c r="D22" s="5">
        <f>'Planuojami Pirkimai'!D22</f>
        <v>0</v>
      </c>
      <c r="E22" s="5">
        <f>'Planuojami Pirkimai'!E22</f>
        <v>0</v>
      </c>
      <c r="F22" s="5">
        <f>IFERROR(VLOOKUP('Planuojami Pirkimai'!F22,MeasurementTable,2,FALSE),'Planuojami Pirkimai'!F22)</f>
        <v>0</v>
      </c>
      <c r="G22" s="11">
        <f>'Planuojami Pirkimai'!G22</f>
        <v>0</v>
      </c>
      <c r="H22" s="5">
        <f>'Planuojami Pirkimai'!H22</f>
        <v>0</v>
      </c>
      <c r="I22" s="11">
        <f>'Planuojami Pirkimai'!I22</f>
        <v>0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-1</v>
      </c>
      <c r="M22" s="5">
        <f>IFERROR(VLOOKUP('Planuojami Pirkimai'!M22,YesNoTable,2,FALSE),-1)</f>
        <v>-1</v>
      </c>
      <c r="N22" s="5">
        <f>IFERROR(VLOOKUP('Planuojami Pirkimai'!N22,YesNoTable,2,FALSE),-1)</f>
        <v>-1</v>
      </c>
      <c r="O22" s="5">
        <f>IFERROR(VLOOKUP('Planuojami Pirkimai'!O22,TitleTable,2,FALSE),-1)</f>
        <v>-1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25">
      <c r="A23" s="5">
        <f>IFERROR(VLOOKUP('Planuojami Pirkimai'!A23,PurchaseTypeTable,2,FALSE),-1)</f>
        <v>-1</v>
      </c>
      <c r="B23" s="5">
        <f>'Planuojami Pirkimai'!B23</f>
        <v>0</v>
      </c>
      <c r="C23" s="5">
        <f>IFERROR(VLOOKUP('Planuojami Pirkimai'!C23,TypeTable,2,FALSE),-1)</f>
        <v>-1</v>
      </c>
      <c r="D23" s="5">
        <f>'Planuojami Pirkimai'!D23</f>
        <v>0</v>
      </c>
      <c r="E23" s="5">
        <f>'Planuojami Pirkimai'!E23</f>
        <v>0</v>
      </c>
      <c r="F23" s="5">
        <f>IFERROR(VLOOKUP('Planuojami Pirkimai'!F23,MeasurementTable,2,FALSE),'Planuojami Pirkimai'!F23)</f>
        <v>0</v>
      </c>
      <c r="G23" s="11">
        <f>'Planuojami Pirkimai'!G23</f>
        <v>0</v>
      </c>
      <c r="H23" s="5">
        <f>'Planuojami Pirkimai'!H23</f>
        <v>0</v>
      </c>
      <c r="I23" s="11">
        <f>'Planuojami Pirkimai'!I23</f>
        <v>0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-1</v>
      </c>
      <c r="M23" s="5">
        <f>IFERROR(VLOOKUP('Planuojami Pirkimai'!M23,YesNoTable,2,FALSE),-1)</f>
        <v>-1</v>
      </c>
      <c r="N23" s="5">
        <f>IFERROR(VLOOKUP('Planuojami Pirkimai'!N23,YesNoTable,2,FALSE),-1)</f>
        <v>-1</v>
      </c>
      <c r="O23" s="5">
        <f>IFERROR(VLOOKUP('Planuojami Pirkimai'!O23,TitleTable,2,FALSE),-1)</f>
        <v>-1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25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-1</v>
      </c>
      <c r="M24" s="5">
        <f>IFERROR(VLOOKUP('Planuojami Pirkimai'!M24,YesNoTable,2,FALSE),-1)</f>
        <v>-1</v>
      </c>
      <c r="N24" s="5">
        <f>IFERROR(VLOOKUP('Planuojami Pirkimai'!N24,YesNoTable,2,FALSE),-1)</f>
        <v>-1</v>
      </c>
      <c r="O24" s="5">
        <f>IFERROR(VLOOKUP('Planuojami Pirkimai'!O24,TitleTable,2,FALSE),-1)</f>
        <v>-1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25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5">
        <f>IFERROR(VLOOKUP('Planuojami Pirkimai'!O25,TitleTable,2,FALSE),-1)</f>
        <v>-1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25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5">
        <f>IFERROR(VLOOKUP('Planuojami Pirkimai'!O26,TitleTable,2,FALSE),-1)</f>
        <v>-1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25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5">
        <f>IFERROR(VLOOKUP('Planuojami Pirkimai'!O27,TitleTable,2,FALSE),-1)</f>
        <v>-1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25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5">
        <f>IFERROR(VLOOKUP('Planuojami Pirkimai'!O28,TitleTable,2,FALSE),-1)</f>
        <v>-1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25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5">
        <f>IFERROR(VLOOKUP('Planuojami Pirkimai'!O29,TitleTable,2,FALSE),-1)</f>
        <v>-1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25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5">
        <f>IFERROR(VLOOKUP('Planuojami Pirkimai'!O30,TitleTable,2,FALSE),-1)</f>
        <v>-1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25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5">
        <f>IFERROR(VLOOKUP('Planuojami Pirkimai'!O31,TitleTable,2,FALSE),-1)</f>
        <v>-1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25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5">
        <f>IFERROR(VLOOKUP('Planuojami Pirkimai'!O32,TitleTable,2,FALSE),-1)</f>
        <v>-1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25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5">
        <f>IFERROR(VLOOKUP('Planuojami Pirkimai'!O33,TitleTable,2,FALSE),-1)</f>
        <v>-1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25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5">
        <f>IFERROR(VLOOKUP('Planuojami Pirkimai'!O34,TitleTable,2,FALSE),-1)</f>
        <v>-1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25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5">
        <f>IFERROR(VLOOKUP('Planuojami Pirkimai'!O35,TitleTable,2,FALSE),-1)</f>
        <v>-1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25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5">
        <f>IFERROR(VLOOKUP('Planuojami Pirkimai'!O36,TitleTable,2,FALSE),-1)</f>
        <v>-1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25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5">
        <f>IFERROR(VLOOKUP('Planuojami Pirkimai'!O37,TitleTable,2,FALSE),-1)</f>
        <v>-1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25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5">
        <f>IFERROR(VLOOKUP('Planuojami Pirkimai'!O38,TitleTable,2,FALSE),-1)</f>
        <v>-1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25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5">
        <f>IFERROR(VLOOKUP('Planuojami Pirkimai'!O39,TitleTable,2,FALSE),-1)</f>
        <v>-1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25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5">
        <f>IFERROR(VLOOKUP('Planuojami Pirkimai'!O40,TitleTable,2,FALSE),-1)</f>
        <v>-1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25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5">
        <f>IFERROR(VLOOKUP('Planuojami Pirkimai'!O41,TitleTable,2,FALSE),-1)</f>
        <v>-1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25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5">
        <f>IFERROR(VLOOKUP('Planuojami Pirkimai'!O42,TitleTable,2,FALSE),-1)</f>
        <v>-1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25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5">
        <f>IFERROR(VLOOKUP('Planuojami Pirkimai'!O43,TitleTable,2,FALSE),-1)</f>
        <v>-1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25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5">
        <f>IFERROR(VLOOKUP('Planuojami Pirkimai'!O44,TitleTable,2,FALSE),-1)</f>
        <v>-1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25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5">
        <f>IFERROR(VLOOKUP('Planuojami Pirkimai'!O45,TitleTable,2,FALSE),-1)</f>
        <v>-1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25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5">
        <f>IFERROR(VLOOKUP('Planuojami Pirkimai'!O46,TitleTable,2,FALSE),-1)</f>
        <v>-1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25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5">
        <f>IFERROR(VLOOKUP('Planuojami Pirkimai'!O47,TitleTable,2,FALSE),-1)</f>
        <v>-1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25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5">
        <f>IFERROR(VLOOKUP('Planuojami Pirkimai'!O48,TitleTable,2,FALSE),-1)</f>
        <v>-1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25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5">
        <f>IFERROR(VLOOKUP('Planuojami Pirkimai'!O49,TitleTable,2,FALSE),-1)</f>
        <v>-1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25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5">
        <f>IFERROR(VLOOKUP('Planuojami Pirkimai'!O50,TitleTable,2,FALSE),-1)</f>
        <v>-1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25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5">
        <f>IFERROR(VLOOKUP('Planuojami Pirkimai'!O51,TitleTable,2,FALSE),-1)</f>
        <v>-1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25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5">
        <f>IFERROR(VLOOKUP('Planuojami Pirkimai'!O52,TitleTable,2,FALSE),-1)</f>
        <v>-1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25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5">
        <f>IFERROR(VLOOKUP('Planuojami Pirkimai'!O53,TitleTable,2,FALSE),-1)</f>
        <v>-1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25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25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25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25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25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25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25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25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25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25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25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25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25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25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25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25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25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25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25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25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25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25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25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25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25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25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25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25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25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25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25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25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25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25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25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25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25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25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25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25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25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25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25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25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25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25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25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25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25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25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25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25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25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25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25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25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25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25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25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25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25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25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25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25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25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25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25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25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25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25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25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25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25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25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25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25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25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25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25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25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25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25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25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25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25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25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25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25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25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25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25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25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25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25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25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25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25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25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25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25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25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25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25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25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25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25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25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25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25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25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25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25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25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25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25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25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25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25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25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25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25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25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25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25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25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25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25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25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25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25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25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25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25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25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25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25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25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25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25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25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25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25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25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25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25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25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25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25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25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25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25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25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25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25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25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25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25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25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25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25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25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25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25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25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25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25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25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25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25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25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25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25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25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25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25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25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25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25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25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25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25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25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25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25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25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25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25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25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25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25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25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25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25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25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25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25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25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25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25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25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25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25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25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25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25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25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25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25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25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25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25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25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25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25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25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25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25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25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25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25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25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25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25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25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25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25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25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25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25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25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25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25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25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25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25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25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25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25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25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25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25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25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25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25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25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25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25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25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25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25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25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25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25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25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25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25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25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25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25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25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25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25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25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25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25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25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25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25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25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25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25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25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25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25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25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25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25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25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25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25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25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25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25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25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25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25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25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25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25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25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25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25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25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25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25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25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25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25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25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25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25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25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25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25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25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25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25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25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25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25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25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25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25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25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25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25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25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25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25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25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25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25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25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25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25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25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25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25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25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25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25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25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25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25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25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25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25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25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25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25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25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25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25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25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25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25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25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25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25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25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25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25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25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25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25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25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25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25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25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25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25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25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25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25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25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25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25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25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25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25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25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25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25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25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25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25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25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25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25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25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25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25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25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25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25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25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25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25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25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25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25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25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25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25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25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25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25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25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25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25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25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25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25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25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25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25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25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25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25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25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25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25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25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25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25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25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25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25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25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25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25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25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25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25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25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25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25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25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25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25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25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25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25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25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25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25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25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25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25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25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25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25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25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25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25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25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25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25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25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25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25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25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25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25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25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25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25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25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25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25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25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25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25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25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25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25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25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25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25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25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25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25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25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25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25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25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25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25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25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25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25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25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25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25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25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25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25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25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25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25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25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25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25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25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25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25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25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25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25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25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25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25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25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25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25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25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25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25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25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25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25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25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25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25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25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25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25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25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25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25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25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25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25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25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25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25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25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25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25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25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25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25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25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25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25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25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25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25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25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25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25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25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25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25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25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25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25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25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25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25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25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25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25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25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25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25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25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25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25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25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25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25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25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25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25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25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25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25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25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25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25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25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25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25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25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25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25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25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25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25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25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25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25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25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25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25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25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25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25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25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25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25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25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25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25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25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25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25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25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25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25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25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25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25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25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25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25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25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25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25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25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25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25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25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25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25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25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25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25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25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25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25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25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25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25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25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25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25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25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25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25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25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25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25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25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25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25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25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25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25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25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25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25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25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25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25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25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25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25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25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25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25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25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25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25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25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25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25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25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25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25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25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25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25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25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25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25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25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25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25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25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25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25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25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25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25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25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25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25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25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25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25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25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25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25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25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25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25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25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25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25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25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25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25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25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25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25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25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25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25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25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25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25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25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25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25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25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25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25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25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25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25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25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25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25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25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25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25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25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25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25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25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25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25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25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25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25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25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25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25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25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25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25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25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25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25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25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25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25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25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25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25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25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25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25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25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25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25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25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25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25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25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25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25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25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25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25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25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25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25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25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25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25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25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25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25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25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25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25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25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25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25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25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25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25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25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25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25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25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25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25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25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25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25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25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25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25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25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25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25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25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25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25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25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25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25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25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25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25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25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25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25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25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25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25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25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25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25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25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25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25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25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25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25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25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25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25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25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25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25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25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25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25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25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25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25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25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25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25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25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25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25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25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25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25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25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25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25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25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25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25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25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25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25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25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25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25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25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25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25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25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25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25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25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25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25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25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25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25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25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25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25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25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25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25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25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25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25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25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25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25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25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25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25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25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25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25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25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25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25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25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25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25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25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25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25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25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25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25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25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25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25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25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25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25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25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25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25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25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25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25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25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25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25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25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25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25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25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25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25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25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25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25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25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25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25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25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25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25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25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25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25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25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25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25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25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25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25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25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25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25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25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25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25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25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25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25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25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25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25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25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25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25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25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25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25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25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25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25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25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25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25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25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25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25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25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25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25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25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25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25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25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25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25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25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25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25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25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25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25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25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25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25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25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25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25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25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25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25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25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25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25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25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25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25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25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25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25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25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25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25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25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25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25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25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25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25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25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25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25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25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25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25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25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25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25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25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25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25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25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25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25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25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25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25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25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25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25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25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25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25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25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25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25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25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25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25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25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25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25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25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25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25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25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25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25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25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25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25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25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25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25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25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25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25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25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25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25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25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25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25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25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25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25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25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25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25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25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25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25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25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25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25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25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25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25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25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25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25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25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25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25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25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25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25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25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25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25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25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25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25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25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25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25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25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25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25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25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25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25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25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25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25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25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25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25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25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25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25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25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25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25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25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25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25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25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25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25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25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25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25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25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25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25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25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25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25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25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25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25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25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25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25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25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25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25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25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25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25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25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25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25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25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25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25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25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25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25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25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25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25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25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25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25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25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25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25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25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25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25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25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25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25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25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25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25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25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25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25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25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25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25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25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25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25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25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25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25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25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25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25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25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25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25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25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25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25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25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25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25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25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25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25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25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25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25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25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25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25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25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25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25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25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25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25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25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25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25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25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25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25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25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25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25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25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25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25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25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25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25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25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25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25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25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25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25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25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25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25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25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25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25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25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25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25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25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25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25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25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25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25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25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25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25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25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25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25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25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25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25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25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25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25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25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25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25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25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25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25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25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25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25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25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25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25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25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25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25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25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25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25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25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25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25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25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25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25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25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25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25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25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25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25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25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25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25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25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25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25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25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25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25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25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25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25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25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25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25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25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25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25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25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25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25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25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25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25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25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25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25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25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25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25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25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25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25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25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25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25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25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25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25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25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25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25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25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25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25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25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25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25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25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25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25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25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25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25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25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25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25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25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25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25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25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25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25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25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25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25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25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25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25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25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25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25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25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25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25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25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25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25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25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25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25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25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25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25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25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25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25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25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25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25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25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25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25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25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25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25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25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25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25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25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25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25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25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25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25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25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25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25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25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25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25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25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25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25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25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25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25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25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25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25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25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25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25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25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25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25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25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25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25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25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25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25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25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25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25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25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25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25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25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25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25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25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25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25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25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25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25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25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25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25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25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25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25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25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25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25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25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25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25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25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25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25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25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25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25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25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25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25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25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25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25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25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25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25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13" sqref="I13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66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vp6</cp:lastModifiedBy>
  <dcterms:created xsi:type="dcterms:W3CDTF">2017-11-15T13:10:29Z</dcterms:created>
  <dcterms:modified xsi:type="dcterms:W3CDTF">2018-03-13T17:52:13Z</dcterms:modified>
</cp:coreProperties>
</file>